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\\WSS95039\Documents\CAMPAGNES FISCALES\2025\DOCUMENTS A METTRE SUR LE SITE\OG REMPLISSABLE\"/>
    </mc:Choice>
  </mc:AlternateContent>
  <xr:revisionPtr revIDLastSave="0" documentId="13_ncr:1_{F9E1404D-707A-4A4F-B702-E140CE85AD43}" xr6:coauthVersionLast="47" xr6:coauthVersionMax="47" xr10:uidLastSave="{00000000-0000-0000-0000-000000000000}"/>
  <bookViews>
    <workbookView xWindow="360" yWindow="435" windowWidth="28770" windowHeight="15600" xr2:uid="{19A37B0E-D421-4654-86E3-002E177CCB6D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7" i="1" s="1"/>
  <c r="C21" i="1"/>
  <c r="D30" i="1"/>
  <c r="D15" i="1" l="1"/>
  <c r="B17" i="1"/>
  <c r="C17" i="1"/>
  <c r="B16" i="1"/>
  <c r="C15" i="1"/>
  <c r="D16" i="1"/>
  <c r="B15" i="1"/>
  <c r="C16" i="1"/>
</calcChain>
</file>

<file path=xl/sharedStrings.xml><?xml version="1.0" encoding="utf-8"?>
<sst xmlns="http://schemas.openxmlformats.org/spreadsheetml/2006/main" count="25" uniqueCount="23">
  <si>
    <t>Distance parcourue sur l'année</t>
  </si>
  <si>
    <t>Puissance Fiscale</t>
  </si>
  <si>
    <t>N° d'immatriculation</t>
  </si>
  <si>
    <t>Marque</t>
  </si>
  <si>
    <t>CV fiscaux ( P.6 de la carte grise)</t>
  </si>
  <si>
    <t>Date d'immatriculation</t>
  </si>
  <si>
    <t>Type</t>
  </si>
  <si>
    <t>Nombre de Chevaux fiscaux</t>
  </si>
  <si>
    <t>1 ou 2</t>
  </si>
  <si>
    <t>3,4,5</t>
  </si>
  <si>
    <r>
      <t xml:space="preserve">Km </t>
    </r>
    <r>
      <rPr>
        <b/>
        <sz val="10"/>
        <color indexed="9"/>
        <rFont val="Calibri"/>
        <family val="2"/>
      </rPr>
      <t>≤</t>
    </r>
    <r>
      <rPr>
        <b/>
        <sz val="10"/>
        <color indexed="9"/>
        <rFont val="Arial"/>
        <family val="2"/>
      </rPr>
      <t xml:space="preserve"> 3000</t>
    </r>
  </si>
  <si>
    <r>
      <t xml:space="preserve">3000 &lt; Km </t>
    </r>
    <r>
      <rPr>
        <b/>
        <sz val="10"/>
        <color indexed="9"/>
        <rFont val="Calibri"/>
        <family val="2"/>
      </rPr>
      <t>≥</t>
    </r>
    <r>
      <rPr>
        <b/>
        <sz val="10"/>
        <color indexed="9"/>
        <rFont val="Arial"/>
        <family val="2"/>
      </rPr>
      <t xml:space="preserve"> 6000</t>
    </r>
  </si>
  <si>
    <t>Km &gt; 6000</t>
  </si>
  <si>
    <t>Kilomètres parcourus</t>
  </si>
  <si>
    <t>&lt; 5</t>
  </si>
  <si>
    <t>Kilomètres Parcourus en Moto</t>
  </si>
  <si>
    <t>Kilomètres Parcourus en Cyclo</t>
  </si>
  <si>
    <r>
      <t>(&lt;50cm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</si>
  <si>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(&gt;50cm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</si>
  <si>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Km &gt; 6001</t>
  </si>
  <si>
    <t>Barème kilométrique Motocyclettes 2024</t>
  </si>
  <si>
    <r>
      <t>Barème kilométrique Cyclomoteurs 2024 (cylindrée &lt; 50cm</t>
    </r>
    <r>
      <rPr>
        <b/>
        <u/>
        <vertAlign val="superscript"/>
        <sz val="12"/>
        <rFont val="Arial"/>
        <family val="2"/>
      </rPr>
      <t>3</t>
    </r>
    <r>
      <rPr>
        <b/>
        <u/>
        <sz val="12"/>
        <rFont val="Arial"/>
        <family val="2"/>
      </rPr>
      <t>)</t>
    </r>
  </si>
  <si>
    <t>BARÈME DES INDEMNITÈS KILOMÉTRIQUES MOTOCYCLETTES ET CYCLOMOTEURS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</si>
</sst>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</font>
    <font>
      <sz val="10"/>
      <color indexed="9"/>
      <name val="Arial"/>
    </font>
    <font>
      <b/>
      <sz val="10"/>
      <color indexed="9"/>
      <name val="Calibri"/>
      <family val="2"/>
    </font>
    <font>
      <b/>
      <u/>
      <vertAlign val="superscript"/>
      <sz val="12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249977111117893"/>
      <name val="Arial"/>
      <family val="2"/>
    </font>
    <font>
      <b/>
      <sz val="12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4" fillId="2" borderId="0" xfId="0" applyFont="1" applyFill="1"/>
    <xf numFmtId="0" fontId="0" fillId="0" borderId="0" xfId="0" applyAlignment="1">
      <alignment horizontal="center"/>
    </xf>
    <xf numFmtId="164" fontId="5" fillId="0" borderId="0" xfId="1" applyFont="1" applyAlignment="1" applyProtection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0" fillId="2" borderId="0" xfId="0" applyFill="1"/>
    <xf numFmtId="1" fontId="0" fillId="0" borderId="0" xfId="0" applyNumberFormat="1"/>
    <xf numFmtId="0" fontId="1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3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3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CCD6D-2CFE-4FDF-93A0-7712AB1CDD72}">
  <sheetPr codeName="Feuil1"/>
  <dimension ref="A1:D30"/>
  <sheetViews>
    <sheetView showGridLines="0" tabSelected="1" workbookViewId="0">
      <selection activeCell="I15" sqref="I15"/>
    </sheetView>
  </sheetViews>
  <sheetFormatPr baseColWidth="10" defaultRowHeight="15" x14ac:dyDescent="0.25"/>
  <cols>
    <col min="1" max="1" width="26.85546875" bestFit="1" customWidth="1"/>
    <col min="2" max="2" width="13.140625" customWidth="1"/>
    <col min="3" max="3" width="18.28515625" customWidth="1"/>
    <col min="4" max="4" width="26.28515625" customWidth="1"/>
  </cols>
  <sheetData>
    <row r="1" spans="1:4" ht="15.75" x14ac:dyDescent="0.25">
      <c r="A1" s="19" t="s">
        <v>22</v>
      </c>
      <c r="B1" s="19"/>
      <c r="C1" s="19"/>
      <c r="D1" s="19"/>
    </row>
    <row r="3" spans="1:4" x14ac:dyDescent="0.25">
      <c r="A3" s="1" t="s">
        <v>3</v>
      </c>
      <c r="B3" s="1"/>
      <c r="C3" s="18"/>
      <c r="D3" s="18"/>
    </row>
    <row r="4" spans="1:4" x14ac:dyDescent="0.25">
      <c r="A4" s="2" t="s">
        <v>6</v>
      </c>
      <c r="B4" s="3"/>
      <c r="C4" s="16"/>
      <c r="D4" s="16"/>
    </row>
    <row r="5" spans="1:4" x14ac:dyDescent="0.25">
      <c r="A5" s="2" t="s">
        <v>2</v>
      </c>
      <c r="B5" s="2"/>
      <c r="C5" s="18"/>
      <c r="D5" s="18"/>
    </row>
    <row r="6" spans="1:4" x14ac:dyDescent="0.25">
      <c r="A6" s="2" t="s">
        <v>4</v>
      </c>
      <c r="B6" s="2"/>
      <c r="C6" s="18"/>
      <c r="D6" s="18"/>
    </row>
    <row r="7" spans="1:4" x14ac:dyDescent="0.25">
      <c r="A7" s="2" t="s">
        <v>5</v>
      </c>
      <c r="B7" s="2"/>
      <c r="C7" s="18"/>
      <c r="D7" s="18"/>
    </row>
    <row r="8" spans="1:4" x14ac:dyDescent="0.25">
      <c r="A8" s="2" t="s">
        <v>15</v>
      </c>
      <c r="B8" s="2" t="s">
        <v>18</v>
      </c>
      <c r="C8" s="18"/>
      <c r="D8" s="18"/>
    </row>
    <row r="9" spans="1:4" x14ac:dyDescent="0.25">
      <c r="A9" s="2" t="s">
        <v>16</v>
      </c>
      <c r="B9" s="2" t="s">
        <v>17</v>
      </c>
      <c r="C9" s="18"/>
      <c r="D9" s="18"/>
    </row>
    <row r="10" spans="1:4" x14ac:dyDescent="0.25">
      <c r="A10" s="2"/>
      <c r="B10" s="17"/>
      <c r="C10" s="17"/>
      <c r="D10" s="17"/>
    </row>
    <row r="12" spans="1:4" ht="15.75" x14ac:dyDescent="0.25">
      <c r="A12" s="15" t="s">
        <v>20</v>
      </c>
      <c r="B12" s="15"/>
      <c r="C12" s="15"/>
      <c r="D12" s="15"/>
    </row>
    <row r="14" spans="1:4" x14ac:dyDescent="0.25">
      <c r="A14" s="4" t="s">
        <v>7</v>
      </c>
      <c r="B14" s="4" t="s">
        <v>10</v>
      </c>
      <c r="C14" s="4" t="s">
        <v>11</v>
      </c>
      <c r="D14" s="4" t="s">
        <v>19</v>
      </c>
    </row>
    <row r="15" spans="1:4" x14ac:dyDescent="0.25">
      <c r="A15" s="5" t="s">
        <v>8</v>
      </c>
      <c r="B15" s="6">
        <f>IF(C19&lt;=3000,IF(C21&lt;=2,C19*0.395,0),0)</f>
        <v>0</v>
      </c>
      <c r="C15" s="6">
        <f>IF(3000&lt;C19,IF(C19&lt;=6000,IF(C21&lt;=2,C19*0.099+891,0),0),0)</f>
        <v>0</v>
      </c>
      <c r="D15" s="6">
        <f>IF(C19&gt;6000,IF(C21&lt;=2,C19*0.248,0),0)</f>
        <v>0</v>
      </c>
    </row>
    <row r="16" spans="1:4" x14ac:dyDescent="0.25">
      <c r="A16" s="5" t="s">
        <v>9</v>
      </c>
      <c r="B16" s="6">
        <f>IF(C19&lt;=3000,IF(C21&gt;2,IF(C21&lt;=5,C19*0.468,0),0),0)</f>
        <v>0</v>
      </c>
      <c r="C16" s="6">
        <f>IF(3000&lt;C19,IF(C19&lt;=6000,IF(C21&gt;2,IF(C21&lt;=5,C19*0.082+1158,0),0),0),0)</f>
        <v>0</v>
      </c>
      <c r="D16" s="6">
        <f>IF(C19&gt;6000,IF(C21&gt;2,IF(C21&lt;=5,C19*0.275,0),0),0)</f>
        <v>0</v>
      </c>
    </row>
    <row r="17" spans="1:4" x14ac:dyDescent="0.25">
      <c r="A17" s="5" t="s">
        <v>14</v>
      </c>
      <c r="B17" s="6">
        <f>IF(C19&lt;=3000,IF(C21&gt;5,C19*0.606,0),0)</f>
        <v>0</v>
      </c>
      <c r="C17" s="6">
        <f>IF(3000&lt;C19,IF(C19&lt;=6000,IF(C21&gt;5,C19*0.079+1583,0),0),0)</f>
        <v>0</v>
      </c>
      <c r="D17" s="6">
        <f>IF(C19&gt;6000,IF(C21&gt;5,C19*0.343,0),0)</f>
        <v>0</v>
      </c>
    </row>
    <row r="19" spans="1:4" x14ac:dyDescent="0.25">
      <c r="A19" s="7" t="s">
        <v>0</v>
      </c>
      <c r="B19" s="7"/>
      <c r="C19" s="14">
        <f>C8</f>
        <v>0</v>
      </c>
      <c r="D19" s="7"/>
    </row>
    <row r="21" spans="1:4" x14ac:dyDescent="0.25">
      <c r="A21" s="8" t="s">
        <v>1</v>
      </c>
      <c r="B21" s="9"/>
      <c r="C21" s="13">
        <f>C6</f>
        <v>0</v>
      </c>
      <c r="D21" s="10"/>
    </row>
    <row r="26" spans="1:4" ht="18.75" x14ac:dyDescent="0.25">
      <c r="A26" s="15" t="s">
        <v>21</v>
      </c>
      <c r="B26" s="15"/>
      <c r="C26" s="15"/>
      <c r="D26" s="15"/>
    </row>
    <row r="28" spans="1:4" x14ac:dyDescent="0.25">
      <c r="B28" s="11"/>
    </row>
    <row r="29" spans="1:4" x14ac:dyDescent="0.25">
      <c r="A29" s="4" t="s">
        <v>13</v>
      </c>
      <c r="B29" s="4" t="s">
        <v>10</v>
      </c>
      <c r="C29" s="4" t="s">
        <v>11</v>
      </c>
      <c r="D29" s="4" t="s">
        <v>12</v>
      </c>
    </row>
    <row r="30" spans="1:4" x14ac:dyDescent="0.25">
      <c r="A30" s="12"/>
      <c r="B30" s="6"/>
      <c r="C30" s="6"/>
      <c r="D30" s="6">
        <f>IF(A30&gt;6000,A30*0.198,0)</f>
        <v>0</v>
      </c>
    </row>
  </sheetData>
  <protectedRanges>
    <protectedRange sqref="C21" name="Plage2_1"/>
    <protectedRange sqref="C19" name="Plage1_1"/>
  </protectedRanges>
  <mergeCells count="10">
    <mergeCell ref="A26:D26"/>
    <mergeCell ref="C4:D4"/>
    <mergeCell ref="B10:D10"/>
    <mergeCell ref="A12:D12"/>
    <mergeCell ref="C3:D3"/>
    <mergeCell ref="C5:D5"/>
    <mergeCell ref="C6:D6"/>
    <mergeCell ref="C9:D9"/>
    <mergeCell ref="C7:D7"/>
    <mergeCell ref="C8:D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BUGGEA</dc:creator>
  <cp:lastModifiedBy>sylvie.causse@aplpc.com</cp:lastModifiedBy>
  <cp:lastPrinted>2020-03-03T08:53:20Z</cp:lastPrinted>
  <dcterms:created xsi:type="dcterms:W3CDTF">2017-02-16T08:24:13Z</dcterms:created>
  <dcterms:modified xsi:type="dcterms:W3CDTF">2025-02-17T15:16:43Z</dcterms:modified>
</cp:coreProperties>
</file>